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<sst xmlns="http://schemas.openxmlformats.org/spreadsheetml/2006/main" count="91" uniqueCount="48">
  <si>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公文小标宋"/>
        <charset val="134"/>
      </rPr>
      <t>年青海大学地质工程学院</t>
    </r>
    <r>
      <rPr>
        <sz val="18"/>
        <color theme="1"/>
        <rFont val="Times New Roman"/>
        <charset val="134"/>
      </rPr>
      <t>-</t>
    </r>
    <r>
      <rPr>
        <sz val="18"/>
        <color theme="1"/>
        <rFont val="方正公文小标宋"/>
        <charset val="134"/>
      </rPr>
      <t>一志愿上线硕士研究生成绩公示</t>
    </r>
    <r>
      <rPr>
        <sz val="18"/>
        <color theme="1"/>
        <rFont val="Times New Roman"/>
        <charset val="134"/>
      </rPr>
      <t>-</t>
    </r>
    <r>
      <rPr>
        <sz val="18"/>
        <color theme="1"/>
        <rFont val="方正公文小标宋"/>
        <charset val="134"/>
      </rPr>
      <t>地质工程</t>
    </r>
  </si>
  <si>
    <r>
      <rPr>
        <sz val="11"/>
        <color theme="1"/>
        <rFont val="方正公文小标宋"/>
        <charset val="134"/>
      </rPr>
      <t>序号</t>
    </r>
  </si>
  <si>
    <r>
      <rPr>
        <sz val="11"/>
        <color theme="1"/>
        <rFont val="方正公文小标宋"/>
        <charset val="134"/>
      </rPr>
      <t>姓名</t>
    </r>
  </si>
  <si>
    <r>
      <rPr>
        <sz val="11"/>
        <color theme="1"/>
        <rFont val="方正公文小标宋"/>
        <charset val="134"/>
      </rPr>
      <t>考生编号</t>
    </r>
  </si>
  <si>
    <r>
      <rPr>
        <sz val="11"/>
        <color theme="1"/>
        <rFont val="方正公文小标宋"/>
        <charset val="134"/>
      </rPr>
      <t>报考专业代码</t>
    </r>
  </si>
  <si>
    <r>
      <rPr>
        <sz val="11"/>
        <color theme="1"/>
        <rFont val="方正公文小标宋"/>
        <charset val="134"/>
      </rPr>
      <t>报考专业名称</t>
    </r>
  </si>
  <si>
    <r>
      <rPr>
        <sz val="11"/>
        <color theme="1"/>
        <rFont val="方正公文小标宋"/>
        <charset val="134"/>
      </rPr>
      <t>政治理论</t>
    </r>
  </si>
  <si>
    <r>
      <rPr>
        <sz val="11"/>
        <color theme="1"/>
        <rFont val="方正公文小标宋"/>
        <charset val="134"/>
      </rPr>
      <t>外国语</t>
    </r>
  </si>
  <si>
    <r>
      <rPr>
        <sz val="11"/>
        <color theme="1"/>
        <rFont val="方正公文小标宋"/>
        <charset val="134"/>
      </rPr>
      <t>业务课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</si>
  <si>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公文小标宋"/>
        <charset val="134"/>
      </rPr>
      <t>业务课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</si>
  <si>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公文小标宋"/>
        <charset val="134"/>
      </rPr>
      <t>初试成绩（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公文小标宋"/>
        <charset val="134"/>
      </rPr>
      <t>分）</t>
    </r>
  </si>
  <si>
    <r>
      <rPr>
        <sz val="11"/>
        <color theme="1"/>
        <rFont val="方正公文小标宋"/>
        <charset val="134"/>
      </rPr>
      <t>复试成绩（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公文小标宋"/>
        <charset val="134"/>
      </rPr>
      <t>分）</t>
    </r>
  </si>
  <si>
    <r>
      <rPr>
        <sz val="11"/>
        <color theme="1"/>
        <rFont val="方正公文小标宋"/>
        <charset val="134"/>
      </rPr>
      <t>初试成绩</t>
    </r>
    <r>
      <rPr>
        <sz val="11"/>
        <color theme="1"/>
        <rFont val="Times New Roman"/>
        <charset val="134"/>
      </rPr>
      <t>*50%</t>
    </r>
  </si>
  <si>
    <r>
      <rPr>
        <sz val="11"/>
        <color theme="1"/>
        <rFont val="方正公文小标宋"/>
        <charset val="134"/>
      </rPr>
      <t>复试成绩</t>
    </r>
    <r>
      <rPr>
        <sz val="11"/>
        <color theme="1"/>
        <rFont val="Times New Roman"/>
        <charset val="134"/>
      </rPr>
      <t>*50%</t>
    </r>
  </si>
  <si>
    <r>
      <rPr>
        <sz val="11"/>
        <color theme="1"/>
        <rFont val="方正公文小标宋"/>
        <charset val="134"/>
      </rPr>
      <t>总成绩</t>
    </r>
  </si>
  <si>
    <r>
      <rPr>
        <sz val="11"/>
        <color theme="1"/>
        <rFont val="方正公文小标宋"/>
        <charset val="134"/>
      </rPr>
      <t>拟录取专业</t>
    </r>
  </si>
  <si>
    <t>冯硕</t>
  </si>
  <si>
    <t>114135413006089</t>
  </si>
  <si>
    <t>081803</t>
  </si>
  <si>
    <t>地质工程</t>
  </si>
  <si>
    <t>顾正阳</t>
  </si>
  <si>
    <t>101835216319787</t>
  </si>
  <si>
    <t>周正涛</t>
  </si>
  <si>
    <t>104255540002027</t>
  </si>
  <si>
    <t>张娟娟</t>
  </si>
  <si>
    <t>107105360108329</t>
  </si>
  <si>
    <t>果荣峰</t>
  </si>
  <si>
    <t>106135081800004</t>
  </si>
  <si>
    <t>吕明达</t>
  </si>
  <si>
    <t>102945211503763</t>
  </si>
  <si>
    <t>彭雨征</t>
  </si>
  <si>
    <t>101835216319788</t>
  </si>
  <si>
    <t>曹佳荣</t>
  </si>
  <si>
    <t>104235620318184</t>
  </si>
  <si>
    <t>魏圣朋</t>
  </si>
  <si>
    <t>104915310305489</t>
  </si>
  <si>
    <t>白涵睿</t>
  </si>
  <si>
    <t>106975411715675</t>
  </si>
  <si>
    <t>杨珂馨</t>
  </si>
  <si>
    <t>107105517113176</t>
  </si>
  <si>
    <t>闫雅琪</t>
  </si>
  <si>
    <t>106165081800171</t>
  </si>
  <si>
    <t>陆嘉仪</t>
  </si>
  <si>
    <t>854015202500028</t>
  </si>
  <si>
    <t>袁博文</t>
  </si>
  <si>
    <t>103615210005423</t>
  </si>
  <si>
    <t>赵文轩</t>
  </si>
  <si>
    <t>104235375202662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</si>
</sst>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7">
    <font>
      <sz val="11"/>
      <color theme="1"/>
      <name val="等线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 Regular"/>
      <charset val="134"/>
    </font>
    <font>
      <sz val="11"/>
      <color theme="1"/>
      <name val="宋体"/>
      <charset val="134"/>
    </font>
    <font>
      <sz val="10"/>
      <name val="Times New Roman Regular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方正公文小标宋"/>
      <charset val="134"/>
    </font>
    <font>
      <sz val="18"/>
      <color theme="1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105" zoomScaleNormal="105" workbookViewId="0">
      <selection activeCell="A1" sqref="A1:O17"/>
    </sheetView>
  </sheetViews>
  <sheetFormatPr defaultColWidth="9" defaultRowHeight="16.8"/>
  <cols>
    <col min="1" max="1" width="5.33035714285714" customWidth="1"/>
    <col min="2" max="2" width="9.4375" customWidth="1"/>
    <col min="3" max="3" width="20.1071428571429" style="1" customWidth="1"/>
    <col min="4" max="4" width="13" customWidth="1"/>
    <col min="5" max="5" width="16.7767857142857" customWidth="1"/>
    <col min="6" max="6" width="8.4375" customWidth="1"/>
    <col min="7" max="7" width="9.22321428571429" customWidth="1"/>
    <col min="8" max="8" width="9.4375" customWidth="1"/>
    <col min="9" max="9" width="9.33035714285714" customWidth="1"/>
    <col min="10" max="10" width="12.1071428571429" customWidth="1"/>
    <col min="11" max="11" width="11.6607142857143" customWidth="1"/>
    <col min="12" max="12" width="10" customWidth="1"/>
    <col min="13" max="13" width="9.88392857142857" customWidth="1"/>
    <col min="14" max="14" width="9.55357142857143" customWidth="1"/>
    <col min="15" max="15" width="16.2232142857143" customWidth="1"/>
  </cols>
  <sheetData>
    <row r="1" ht="26.4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7.2" customHeight="1" spans="1:1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3" t="s">
        <v>14</v>
      </c>
      <c r="O2" s="3" t="s">
        <v>15</v>
      </c>
    </row>
    <row r="3" ht="25.95" customHeight="1" spans="1:15">
      <c r="A3" s="5">
        <v>1</v>
      </c>
      <c r="B3" s="6" t="s">
        <v>16</v>
      </c>
      <c r="C3" s="7" t="s">
        <v>17</v>
      </c>
      <c r="D3" s="8" t="s">
        <v>18</v>
      </c>
      <c r="E3" s="6" t="s">
        <v>19</v>
      </c>
      <c r="F3" s="7">
        <v>57</v>
      </c>
      <c r="G3" s="7">
        <v>31</v>
      </c>
      <c r="H3" s="7">
        <v>120</v>
      </c>
      <c r="I3" s="7">
        <v>131</v>
      </c>
      <c r="J3" s="7">
        <v>339</v>
      </c>
      <c r="K3" s="11">
        <v>79</v>
      </c>
      <c r="L3" s="11">
        <f t="shared" ref="L3:L17" si="0">J3*0.5</f>
        <v>169.5</v>
      </c>
      <c r="M3" s="11">
        <f t="shared" ref="M3:M17" si="1">K3*0.5</f>
        <v>39.5</v>
      </c>
      <c r="N3" s="11">
        <f t="shared" ref="N3:N17" si="2">L3+M3</f>
        <v>209</v>
      </c>
      <c r="O3" s="6" t="s">
        <v>19</v>
      </c>
    </row>
    <row r="4" ht="25.95" customHeight="1" spans="1:15">
      <c r="A4" s="5">
        <v>2</v>
      </c>
      <c r="B4" s="6" t="s">
        <v>20</v>
      </c>
      <c r="C4" s="7" t="s">
        <v>21</v>
      </c>
      <c r="D4" s="8" t="s">
        <v>18</v>
      </c>
      <c r="E4" s="6" t="s">
        <v>19</v>
      </c>
      <c r="F4" s="7">
        <v>58</v>
      </c>
      <c r="G4" s="7">
        <v>47</v>
      </c>
      <c r="H4" s="7">
        <v>84</v>
      </c>
      <c r="I4" s="7">
        <v>92</v>
      </c>
      <c r="J4" s="7">
        <v>281</v>
      </c>
      <c r="K4" s="11">
        <v>85.4285714285714</v>
      </c>
      <c r="L4" s="11">
        <f t="shared" si="0"/>
        <v>140.5</v>
      </c>
      <c r="M4" s="11">
        <f t="shared" si="1"/>
        <v>42.7142857142857</v>
      </c>
      <c r="N4" s="11">
        <f t="shared" si="2"/>
        <v>183.214285714286</v>
      </c>
      <c r="O4" s="6" t="s">
        <v>19</v>
      </c>
    </row>
    <row r="5" ht="25.95" customHeight="1" spans="1:15">
      <c r="A5" s="5">
        <v>3</v>
      </c>
      <c r="B5" s="6" t="s">
        <v>22</v>
      </c>
      <c r="C5" s="7" t="s">
        <v>23</v>
      </c>
      <c r="D5" s="8" t="s">
        <v>18</v>
      </c>
      <c r="E5" s="6" t="s">
        <v>19</v>
      </c>
      <c r="F5" s="7">
        <v>57</v>
      </c>
      <c r="G5" s="7">
        <v>32</v>
      </c>
      <c r="H5" s="7">
        <v>79</v>
      </c>
      <c r="I5" s="7">
        <v>113</v>
      </c>
      <c r="J5" s="7">
        <v>281</v>
      </c>
      <c r="K5" s="11">
        <v>76.2857142857143</v>
      </c>
      <c r="L5" s="11">
        <f t="shared" si="0"/>
        <v>140.5</v>
      </c>
      <c r="M5" s="11">
        <f t="shared" si="1"/>
        <v>38.1428571428571</v>
      </c>
      <c r="N5" s="11">
        <f t="shared" si="2"/>
        <v>178.642857142857</v>
      </c>
      <c r="O5" s="6" t="s">
        <v>19</v>
      </c>
    </row>
    <row r="6" ht="25.95" customHeight="1" spans="1:15">
      <c r="A6" s="5">
        <v>4</v>
      </c>
      <c r="B6" s="6" t="s">
        <v>24</v>
      </c>
      <c r="C6" s="7" t="s">
        <v>25</v>
      </c>
      <c r="D6" s="8" t="s">
        <v>18</v>
      </c>
      <c r="E6" s="6" t="s">
        <v>19</v>
      </c>
      <c r="F6" s="7">
        <v>62</v>
      </c>
      <c r="G6" s="7">
        <v>44</v>
      </c>
      <c r="H6" s="7">
        <v>45</v>
      </c>
      <c r="I6" s="7">
        <v>109</v>
      </c>
      <c r="J6" s="7">
        <v>260</v>
      </c>
      <c r="K6" s="11">
        <v>78.1428571428571</v>
      </c>
      <c r="L6" s="11">
        <f t="shared" si="0"/>
        <v>130</v>
      </c>
      <c r="M6" s="11">
        <f t="shared" si="1"/>
        <v>39.0714285714286</v>
      </c>
      <c r="N6" s="11">
        <f t="shared" si="2"/>
        <v>169.071428571429</v>
      </c>
      <c r="O6" s="6" t="s">
        <v>19</v>
      </c>
    </row>
    <row r="7" ht="25.95" customHeight="1" spans="1:15">
      <c r="A7" s="5">
        <v>5</v>
      </c>
      <c r="B7" s="6" t="s">
        <v>26</v>
      </c>
      <c r="C7" s="7" t="s">
        <v>27</v>
      </c>
      <c r="D7" s="8" t="s">
        <v>18</v>
      </c>
      <c r="E7" s="6" t="s">
        <v>19</v>
      </c>
      <c r="F7" s="7">
        <v>59</v>
      </c>
      <c r="G7" s="7">
        <v>40</v>
      </c>
      <c r="H7" s="7">
        <v>58</v>
      </c>
      <c r="I7" s="7">
        <v>99</v>
      </c>
      <c r="J7" s="7">
        <v>256</v>
      </c>
      <c r="K7" s="11">
        <v>78.4285714285714</v>
      </c>
      <c r="L7" s="11">
        <f t="shared" si="0"/>
        <v>128</v>
      </c>
      <c r="M7" s="11">
        <f t="shared" si="1"/>
        <v>39.2142857142857</v>
      </c>
      <c r="N7" s="11">
        <f t="shared" si="2"/>
        <v>167.214285714286</v>
      </c>
      <c r="O7" s="6" t="s">
        <v>19</v>
      </c>
    </row>
    <row r="8" ht="25.95" customHeight="1" spans="1:15">
      <c r="A8" s="5">
        <v>6</v>
      </c>
      <c r="B8" s="6" t="s">
        <v>28</v>
      </c>
      <c r="C8" s="7" t="s">
        <v>29</v>
      </c>
      <c r="D8" s="8" t="s">
        <v>18</v>
      </c>
      <c r="E8" s="6" t="s">
        <v>19</v>
      </c>
      <c r="F8" s="7">
        <v>59</v>
      </c>
      <c r="G8" s="7">
        <v>47</v>
      </c>
      <c r="H8" s="7">
        <v>48</v>
      </c>
      <c r="I8" s="7">
        <v>99</v>
      </c>
      <c r="J8" s="7">
        <v>253</v>
      </c>
      <c r="K8" s="11">
        <v>81.2857142857143</v>
      </c>
      <c r="L8" s="11">
        <f t="shared" si="0"/>
        <v>126.5</v>
      </c>
      <c r="M8" s="11">
        <f t="shared" si="1"/>
        <v>40.6428571428571</v>
      </c>
      <c r="N8" s="11">
        <f t="shared" si="2"/>
        <v>167.142857142857</v>
      </c>
      <c r="O8" s="6" t="s">
        <v>19</v>
      </c>
    </row>
    <row r="9" ht="25.95" customHeight="1" spans="1:15">
      <c r="A9" s="5">
        <v>7</v>
      </c>
      <c r="B9" s="6" t="s">
        <v>30</v>
      </c>
      <c r="C9" s="7" t="s">
        <v>31</v>
      </c>
      <c r="D9" s="8" t="s">
        <v>18</v>
      </c>
      <c r="E9" s="6" t="s">
        <v>19</v>
      </c>
      <c r="F9" s="7">
        <v>74</v>
      </c>
      <c r="G9" s="7">
        <v>60</v>
      </c>
      <c r="H9" s="7">
        <v>56</v>
      </c>
      <c r="I9" s="7">
        <v>60</v>
      </c>
      <c r="J9" s="7">
        <v>250</v>
      </c>
      <c r="K9" s="11">
        <v>80.7142857142857</v>
      </c>
      <c r="L9" s="11">
        <f t="shared" si="0"/>
        <v>125</v>
      </c>
      <c r="M9" s="11">
        <f t="shared" si="1"/>
        <v>40.3571428571429</v>
      </c>
      <c r="N9" s="11">
        <f t="shared" si="2"/>
        <v>165.357142857143</v>
      </c>
      <c r="O9" s="6" t="s">
        <v>19</v>
      </c>
    </row>
    <row r="10" ht="25.95" customHeight="1" spans="1:15">
      <c r="A10" s="5">
        <v>8</v>
      </c>
      <c r="B10" s="6" t="s">
        <v>32</v>
      </c>
      <c r="C10" s="7" t="s">
        <v>33</v>
      </c>
      <c r="D10" s="8" t="s">
        <v>18</v>
      </c>
      <c r="E10" s="6" t="s">
        <v>19</v>
      </c>
      <c r="F10" s="7">
        <v>50</v>
      </c>
      <c r="G10" s="7">
        <v>46</v>
      </c>
      <c r="H10" s="7">
        <v>58</v>
      </c>
      <c r="I10" s="7">
        <v>95</v>
      </c>
      <c r="J10" s="7">
        <v>249</v>
      </c>
      <c r="K10" s="11">
        <v>77.2857142857143</v>
      </c>
      <c r="L10" s="11">
        <f t="shared" si="0"/>
        <v>124.5</v>
      </c>
      <c r="M10" s="11">
        <f t="shared" si="1"/>
        <v>38.6428571428571</v>
      </c>
      <c r="N10" s="11">
        <f t="shared" si="2"/>
        <v>163.142857142857</v>
      </c>
      <c r="O10" s="6" t="s">
        <v>19</v>
      </c>
    </row>
    <row r="11" ht="25.95" customHeight="1" spans="1:15">
      <c r="A11" s="5">
        <v>9</v>
      </c>
      <c r="B11" s="6" t="s">
        <v>34</v>
      </c>
      <c r="C11" s="7" t="s">
        <v>35</v>
      </c>
      <c r="D11" s="8" t="s">
        <v>18</v>
      </c>
      <c r="E11" s="6" t="s">
        <v>19</v>
      </c>
      <c r="F11" s="7">
        <v>50</v>
      </c>
      <c r="G11" s="7">
        <v>46</v>
      </c>
      <c r="H11" s="7">
        <v>89</v>
      </c>
      <c r="I11" s="7">
        <v>64</v>
      </c>
      <c r="J11" s="7">
        <v>249</v>
      </c>
      <c r="K11" s="11">
        <v>76.4285714285714</v>
      </c>
      <c r="L11" s="11">
        <f t="shared" si="0"/>
        <v>124.5</v>
      </c>
      <c r="M11" s="11">
        <f t="shared" si="1"/>
        <v>38.2142857142857</v>
      </c>
      <c r="N11" s="11">
        <f t="shared" si="2"/>
        <v>162.714285714286</v>
      </c>
      <c r="O11" s="6" t="s">
        <v>19</v>
      </c>
    </row>
    <row r="12" ht="25.95" customHeight="1" spans="1:15">
      <c r="A12" s="5">
        <v>10</v>
      </c>
      <c r="B12" s="6" t="s">
        <v>36</v>
      </c>
      <c r="C12" s="7" t="s">
        <v>37</v>
      </c>
      <c r="D12" s="8" t="s">
        <v>18</v>
      </c>
      <c r="E12" s="6" t="s">
        <v>19</v>
      </c>
      <c r="F12" s="5">
        <v>56</v>
      </c>
      <c r="G12" s="5">
        <v>43</v>
      </c>
      <c r="H12" s="5">
        <v>50</v>
      </c>
      <c r="I12" s="5">
        <v>95</v>
      </c>
      <c r="J12" s="5">
        <f>SUM(F12:I12)</f>
        <v>244</v>
      </c>
      <c r="K12" s="11">
        <v>80.1428571428571</v>
      </c>
      <c r="L12" s="11">
        <f t="shared" si="0"/>
        <v>122</v>
      </c>
      <c r="M12" s="11">
        <f t="shared" si="1"/>
        <v>40.0714285714286</v>
      </c>
      <c r="N12" s="11">
        <f t="shared" si="2"/>
        <v>162.071428571429</v>
      </c>
      <c r="O12" s="6" t="s">
        <v>19</v>
      </c>
    </row>
    <row r="13" ht="25.95" customHeight="1" spans="1:15">
      <c r="A13" s="5">
        <v>11</v>
      </c>
      <c r="B13" s="6" t="s">
        <v>38</v>
      </c>
      <c r="C13" s="7" t="s">
        <v>39</v>
      </c>
      <c r="D13" s="8" t="s">
        <v>18</v>
      </c>
      <c r="E13" s="6" t="s">
        <v>19</v>
      </c>
      <c r="F13" s="5">
        <v>57</v>
      </c>
      <c r="G13" s="5">
        <v>46</v>
      </c>
      <c r="H13" s="5">
        <v>47</v>
      </c>
      <c r="I13" s="5">
        <v>95</v>
      </c>
      <c r="J13" s="5">
        <f>SUM(F13:I13)</f>
        <v>245</v>
      </c>
      <c r="K13" s="11">
        <v>78.1428571428571</v>
      </c>
      <c r="L13" s="11">
        <f t="shared" si="0"/>
        <v>122.5</v>
      </c>
      <c r="M13" s="11">
        <f t="shared" si="1"/>
        <v>39.0714285714286</v>
      </c>
      <c r="N13" s="11">
        <f t="shared" si="2"/>
        <v>161.571428571429</v>
      </c>
      <c r="O13" s="6" t="s">
        <v>19</v>
      </c>
    </row>
    <row r="14" ht="25.95" customHeight="1" spans="1:15">
      <c r="A14" s="5">
        <v>12</v>
      </c>
      <c r="B14" s="6" t="s">
        <v>40</v>
      </c>
      <c r="C14" s="7" t="s">
        <v>41</v>
      </c>
      <c r="D14" s="8" t="s">
        <v>18</v>
      </c>
      <c r="E14" s="6" t="s">
        <v>19</v>
      </c>
      <c r="F14" s="7">
        <v>50</v>
      </c>
      <c r="G14" s="7">
        <v>46</v>
      </c>
      <c r="H14" s="7">
        <v>59</v>
      </c>
      <c r="I14" s="7">
        <v>93</v>
      </c>
      <c r="J14" s="7">
        <v>248</v>
      </c>
      <c r="K14" s="11">
        <v>74.4285714285714</v>
      </c>
      <c r="L14" s="11">
        <f t="shared" si="0"/>
        <v>124</v>
      </c>
      <c r="M14" s="11">
        <f t="shared" si="1"/>
        <v>37.2142857142857</v>
      </c>
      <c r="N14" s="11">
        <f t="shared" si="2"/>
        <v>161.214285714286</v>
      </c>
      <c r="O14" s="6" t="s">
        <v>19</v>
      </c>
    </row>
    <row r="15" ht="25.95" customHeight="1" spans="1:15">
      <c r="A15" s="5">
        <v>13</v>
      </c>
      <c r="B15" s="6" t="s">
        <v>42</v>
      </c>
      <c r="C15" s="7" t="s">
        <v>43</v>
      </c>
      <c r="D15" s="8" t="s">
        <v>18</v>
      </c>
      <c r="E15" s="6" t="s">
        <v>19</v>
      </c>
      <c r="F15" s="7">
        <v>52</v>
      </c>
      <c r="G15" s="7">
        <v>33</v>
      </c>
      <c r="H15" s="7">
        <v>92</v>
      </c>
      <c r="I15" s="7">
        <v>68</v>
      </c>
      <c r="J15" s="7">
        <v>245</v>
      </c>
      <c r="K15" s="11">
        <v>76.8571428571429</v>
      </c>
      <c r="L15" s="11">
        <f t="shared" si="0"/>
        <v>122.5</v>
      </c>
      <c r="M15" s="11">
        <f t="shared" si="1"/>
        <v>38.4285714285714</v>
      </c>
      <c r="N15" s="11">
        <f t="shared" si="2"/>
        <v>160.928571428571</v>
      </c>
      <c r="O15" s="6" t="s">
        <v>19</v>
      </c>
    </row>
    <row r="16" ht="25.95" customHeight="1" spans="1:15">
      <c r="A16" s="5">
        <v>14</v>
      </c>
      <c r="B16" s="6" t="s">
        <v>44</v>
      </c>
      <c r="C16" s="7" t="s">
        <v>45</v>
      </c>
      <c r="D16" s="8" t="s">
        <v>18</v>
      </c>
      <c r="E16" s="6" t="s">
        <v>19</v>
      </c>
      <c r="F16" s="7">
        <v>54</v>
      </c>
      <c r="G16" s="7">
        <v>32</v>
      </c>
      <c r="H16" s="7">
        <v>74</v>
      </c>
      <c r="I16" s="7">
        <v>87</v>
      </c>
      <c r="J16" s="7">
        <v>247</v>
      </c>
      <c r="K16" s="11">
        <v>73.5714285714286</v>
      </c>
      <c r="L16" s="11">
        <f t="shared" si="0"/>
        <v>123.5</v>
      </c>
      <c r="M16" s="11">
        <f t="shared" si="1"/>
        <v>36.7857142857143</v>
      </c>
      <c r="N16" s="11">
        <f t="shared" si="2"/>
        <v>160.285714285714</v>
      </c>
      <c r="O16" s="6" t="s">
        <v>19</v>
      </c>
    </row>
    <row r="17" ht="25.95" customHeight="1" spans="1:15">
      <c r="A17" s="5">
        <v>15</v>
      </c>
      <c r="B17" s="6" t="s">
        <v>46</v>
      </c>
      <c r="C17" s="9" t="s">
        <v>47</v>
      </c>
      <c r="D17" s="8" t="s">
        <v>18</v>
      </c>
      <c r="E17" s="6" t="s">
        <v>19</v>
      </c>
      <c r="F17" s="5">
        <v>58</v>
      </c>
      <c r="G17" s="5">
        <v>41</v>
      </c>
      <c r="H17" s="5">
        <v>50</v>
      </c>
      <c r="I17" s="5">
        <v>93</v>
      </c>
      <c r="J17" s="5">
        <f>SUM(F17:I17)</f>
        <v>242</v>
      </c>
      <c r="K17" s="11">
        <v>77.7142857142857</v>
      </c>
      <c r="L17" s="11">
        <f t="shared" si="0"/>
        <v>121</v>
      </c>
      <c r="M17" s="11">
        <f t="shared" si="1"/>
        <v>38.8571428571429</v>
      </c>
      <c r="N17" s="11">
        <f t="shared" si="2"/>
        <v>159.857142857143</v>
      </c>
      <c r="O17" s="6" t="s">
        <v>19</v>
      </c>
    </row>
    <row r="18" spans="10:10">
      <c r="J18" s="12"/>
    </row>
  </sheetData>
  <sortState ref="A3:P20">
    <sortCondition ref="N2:N20" descending="1"/>
  </sortState>
  <mergeCells count="1">
    <mergeCell ref="A1:O1"/>
  </mergeCells>
  <pageMargins left="0.7" right="0.7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Euphoria</cp:lastModifiedBy>
  <dcterms:created xsi:type="dcterms:W3CDTF">2020-05-24T15:23:00Z</dcterms:created>
  <cp:lastPrinted>2025-03-27T17:00:00Z</cp:lastPrinted>
  <dcterms:modified xsi:type="dcterms:W3CDTF">2025-04-10T21:02:42Z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D5A296FCCB109B2872C1F767CE28243C_43</vt:lpwstr>
  </property>
</Properties>
</file>